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96B05146-F91E-4C93-BDFC-A5900C36DA72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386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20" i="1"/>
  <c r="H13" i="1"/>
  <c r="G17" i="1"/>
  <c r="F17" i="1"/>
  <c r="D17" i="1"/>
  <c r="C17" i="1"/>
  <c r="E17" i="1" s="1"/>
  <c r="H17" i="1" s="1"/>
  <c r="G27" i="1"/>
  <c r="F27" i="1"/>
  <c r="D27" i="1"/>
  <c r="E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H27" i="1"/>
  <c r="G81" i="1"/>
  <c r="F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<sst xmlns="http://schemas.openxmlformats.org/spreadsheetml/2006/main" count="88" uniqueCount="88">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</sst>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1035843</xdr:colOff>
      <xdr:row>86</xdr:row>
      <xdr:rowOff>95250</xdr:rowOff>
    </xdr:from>
    <xdr:to>
      <xdr:col>6</xdr:col>
      <xdr:colOff>424969</xdr:colOff>
      <xdr:row>94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77FD4E-4A8E-4C0E-AF67-AB6D22F4B0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1345406" y="15001875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46" zoomScale="80" zoomScaleNormal="80" workbookViewId="0">
      <selection activeCell="H85" sqref="H8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140625" style="1" bestFit="1" customWidth="1"/>
    <col min="4" max="4" width="16.7109375" style="1" customWidth="1"/>
    <col min="5" max="5" width="18.140625" style="1" bestFit="1" customWidth="1"/>
    <col min="6" max="7" width="17.28515625" style="1" bestFit="1" customWidth="1"/>
    <col min="8" max="8" width="18.140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118610000</v>
      </c>
      <c r="D9" s="16">
        <f>SUM(D10:D16)</f>
        <v>978413.61000000034</v>
      </c>
      <c r="E9" s="16">
        <f t="shared" ref="E9:E26" si="0">C9+D9</f>
        <v>119588413.61</v>
      </c>
      <c r="F9" s="16">
        <f>SUM(F10:F16)</f>
        <v>114465873.83</v>
      </c>
      <c r="G9" s="16">
        <f>SUM(G10:G16)</f>
        <v>114160124.98999999</v>
      </c>
      <c r="H9" s="16">
        <f t="shared" ref="H9:H40" si="1">E9-F9</f>
        <v>5122539.7800000012</v>
      </c>
    </row>
    <row r="10" spans="2:9" ht="12" customHeight="1" x14ac:dyDescent="0.2">
      <c r="B10" s="11" t="s">
        <v>14</v>
      </c>
      <c r="C10" s="12">
        <v>41300000</v>
      </c>
      <c r="D10" s="13">
        <v>1927610.79</v>
      </c>
      <c r="E10" s="18">
        <f t="shared" si="0"/>
        <v>43227610.789999999</v>
      </c>
      <c r="F10" s="12">
        <v>41933952.68</v>
      </c>
      <c r="G10" s="12">
        <v>41933952.68</v>
      </c>
      <c r="H10" s="20">
        <f t="shared" si="1"/>
        <v>1293658.1099999994</v>
      </c>
    </row>
    <row r="11" spans="2:9" ht="12" customHeight="1" x14ac:dyDescent="0.2">
      <c r="B11" s="11" t="s">
        <v>15</v>
      </c>
      <c r="C11" s="12">
        <v>4200000</v>
      </c>
      <c r="D11" s="13">
        <v>399932.66</v>
      </c>
      <c r="E11" s="18">
        <f t="shared" si="0"/>
        <v>4599932.66</v>
      </c>
      <c r="F11" s="12">
        <v>3812078.28</v>
      </c>
      <c r="G11" s="12">
        <v>3812078.28</v>
      </c>
      <c r="H11" s="20">
        <f t="shared" si="1"/>
        <v>787854.38000000035</v>
      </c>
    </row>
    <row r="12" spans="2:9" ht="12" customHeight="1" x14ac:dyDescent="0.2">
      <c r="B12" s="11" t="s">
        <v>16</v>
      </c>
      <c r="C12" s="12">
        <v>50200000</v>
      </c>
      <c r="D12" s="13">
        <v>1277908.27</v>
      </c>
      <c r="E12" s="18">
        <f t="shared" si="0"/>
        <v>51477908.270000003</v>
      </c>
      <c r="F12" s="12">
        <v>49924308.18</v>
      </c>
      <c r="G12" s="12">
        <v>49924308.18</v>
      </c>
      <c r="H12" s="20">
        <f t="shared" si="1"/>
        <v>1553600.0900000036</v>
      </c>
    </row>
    <row r="13" spans="2:9" ht="12" customHeight="1" x14ac:dyDescent="0.2">
      <c r="B13" s="11" t="s">
        <v>17</v>
      </c>
      <c r="C13" s="12">
        <v>8620000</v>
      </c>
      <c r="D13" s="13">
        <v>55527.79</v>
      </c>
      <c r="E13" s="18">
        <f>C13+D13</f>
        <v>8675527.7899999991</v>
      </c>
      <c r="F13" s="12">
        <v>7751631.3899999997</v>
      </c>
      <c r="G13" s="12">
        <v>7445882.5499999998</v>
      </c>
      <c r="H13" s="20">
        <f t="shared" si="1"/>
        <v>923896.39999999944</v>
      </c>
    </row>
    <row r="14" spans="2:9" ht="12" customHeight="1" x14ac:dyDescent="0.2">
      <c r="B14" s="11" t="s">
        <v>18</v>
      </c>
      <c r="C14" s="12">
        <v>8490000</v>
      </c>
      <c r="D14" s="13">
        <v>2011434.1</v>
      </c>
      <c r="E14" s="18">
        <f t="shared" si="0"/>
        <v>10501434.1</v>
      </c>
      <c r="F14" s="12">
        <v>10104903.300000001</v>
      </c>
      <c r="G14" s="12">
        <v>10104903.300000001</v>
      </c>
      <c r="H14" s="20">
        <f t="shared" si="1"/>
        <v>396530.79999999888</v>
      </c>
    </row>
    <row r="15" spans="2:9" ht="12" customHeight="1" x14ac:dyDescent="0.2">
      <c r="B15" s="11" t="s">
        <v>19</v>
      </c>
      <c r="C15" s="12">
        <v>4800000</v>
      </c>
      <c r="D15" s="13">
        <v>-4800000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1000000</v>
      </c>
      <c r="D16" s="13">
        <v>106000</v>
      </c>
      <c r="E16" s="18">
        <f t="shared" si="0"/>
        <v>1106000</v>
      </c>
      <c r="F16" s="12">
        <v>939000</v>
      </c>
      <c r="G16" s="12">
        <v>939000</v>
      </c>
      <c r="H16" s="20">
        <f t="shared" si="1"/>
        <v>167000</v>
      </c>
    </row>
    <row r="17" spans="2:8" ht="24" customHeight="1" x14ac:dyDescent="0.2">
      <c r="B17" s="6" t="s">
        <v>21</v>
      </c>
      <c r="C17" s="16">
        <f>SUM(C18:C26)</f>
        <v>12068488.82</v>
      </c>
      <c r="D17" s="16">
        <f>SUM(D18:D26)</f>
        <v>3467806.93</v>
      </c>
      <c r="E17" s="16">
        <f t="shared" si="0"/>
        <v>15536295.75</v>
      </c>
      <c r="F17" s="16">
        <f>SUM(F18:F26)</f>
        <v>15515242.469999999</v>
      </c>
      <c r="G17" s="16">
        <f>SUM(G18:G26)</f>
        <v>15005386.790000001</v>
      </c>
      <c r="H17" s="16">
        <f t="shared" si="1"/>
        <v>21053.280000001192</v>
      </c>
    </row>
    <row r="18" spans="2:8" ht="24" x14ac:dyDescent="0.2">
      <c r="B18" s="9" t="s">
        <v>22</v>
      </c>
      <c r="C18" s="12">
        <v>970073.75</v>
      </c>
      <c r="D18" s="13">
        <v>258110.81</v>
      </c>
      <c r="E18" s="18">
        <f t="shared" si="0"/>
        <v>1228184.56</v>
      </c>
      <c r="F18" s="12">
        <v>1228184.55</v>
      </c>
      <c r="G18" s="12">
        <v>1228184.55</v>
      </c>
      <c r="H18" s="20">
        <f t="shared" si="1"/>
        <v>1.0000000009313226E-2</v>
      </c>
    </row>
    <row r="19" spans="2:8" ht="12" customHeight="1" x14ac:dyDescent="0.2">
      <c r="B19" s="9" t="s">
        <v>23</v>
      </c>
      <c r="C19" s="12">
        <v>815077.9</v>
      </c>
      <c r="D19" s="13">
        <v>-225395.68</v>
      </c>
      <c r="E19" s="18">
        <f t="shared" si="0"/>
        <v>589682.22</v>
      </c>
      <c r="F19" s="12">
        <v>589682.22</v>
      </c>
      <c r="G19" s="12">
        <v>579890.21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1142721.8700000001</v>
      </c>
      <c r="D21" s="13">
        <v>-469711.59</v>
      </c>
      <c r="E21" s="18">
        <f t="shared" si="0"/>
        <v>673010.28</v>
      </c>
      <c r="F21" s="12">
        <v>673010.28</v>
      </c>
      <c r="G21" s="12">
        <v>673010.28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2080395.48</v>
      </c>
      <c r="D22" s="13">
        <v>2725162.91</v>
      </c>
      <c r="E22" s="18">
        <f t="shared" si="0"/>
        <v>4805558.3900000006</v>
      </c>
      <c r="F22" s="12">
        <v>4784532.95</v>
      </c>
      <c r="G22" s="12">
        <v>4597980.42</v>
      </c>
      <c r="H22" s="20">
        <f t="shared" si="1"/>
        <v>21025.44000000041</v>
      </c>
    </row>
    <row r="23" spans="2:8" ht="12" customHeight="1" x14ac:dyDescent="0.2">
      <c r="B23" s="9" t="s">
        <v>27</v>
      </c>
      <c r="C23" s="12">
        <v>5499763.1399999997</v>
      </c>
      <c r="D23" s="13">
        <v>811215.32</v>
      </c>
      <c r="E23" s="18">
        <f t="shared" si="0"/>
        <v>6310978.46</v>
      </c>
      <c r="F23" s="12">
        <v>6310950.6299999999</v>
      </c>
      <c r="G23" s="12">
        <v>6295719.5700000003</v>
      </c>
      <c r="H23" s="20">
        <f t="shared" si="1"/>
        <v>27.830000000074506</v>
      </c>
    </row>
    <row r="24" spans="2:8" ht="12" customHeight="1" x14ac:dyDescent="0.2">
      <c r="B24" s="9" t="s">
        <v>28</v>
      </c>
      <c r="C24" s="12">
        <v>249130</v>
      </c>
      <c r="D24" s="13">
        <v>581275.29</v>
      </c>
      <c r="E24" s="18">
        <f t="shared" si="0"/>
        <v>830405.29</v>
      </c>
      <c r="F24" s="12">
        <v>830405.29</v>
      </c>
      <c r="G24" s="12">
        <v>597245.29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1311326.68</v>
      </c>
      <c r="D26" s="13">
        <v>-212850.13</v>
      </c>
      <c r="E26" s="18">
        <f t="shared" si="0"/>
        <v>1098476.5499999998</v>
      </c>
      <c r="F26" s="12">
        <v>1098476.55</v>
      </c>
      <c r="G26" s="12">
        <v>1033356.47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61892255.719999999</v>
      </c>
      <c r="D27" s="16">
        <f>SUM(D28:D36)</f>
        <v>-6612202.9800000004</v>
      </c>
      <c r="E27" s="16">
        <f>D27+C27</f>
        <v>55280052.739999995</v>
      </c>
      <c r="F27" s="16">
        <f>SUM(F28:F36)</f>
        <v>55265371.390000001</v>
      </c>
      <c r="G27" s="16">
        <f>SUM(G28:G36)</f>
        <v>53490579.25</v>
      </c>
      <c r="H27" s="16">
        <f t="shared" si="1"/>
        <v>14681.34999999404</v>
      </c>
    </row>
    <row r="28" spans="2:8" x14ac:dyDescent="0.2">
      <c r="B28" s="9" t="s">
        <v>32</v>
      </c>
      <c r="C28" s="12">
        <v>1602451.76</v>
      </c>
      <c r="D28" s="13">
        <v>83884.789999999994</v>
      </c>
      <c r="E28" s="18">
        <f t="shared" ref="E28:E36" si="2">C28+D28</f>
        <v>1686336.55</v>
      </c>
      <c r="F28" s="12">
        <v>1686336.24</v>
      </c>
      <c r="G28" s="12">
        <v>1663309.28</v>
      </c>
      <c r="H28" s="20">
        <f t="shared" si="1"/>
        <v>0.31000000005587935</v>
      </c>
    </row>
    <row r="29" spans="2:8" x14ac:dyDescent="0.2">
      <c r="B29" s="9" t="s">
        <v>33</v>
      </c>
      <c r="C29" s="12">
        <v>3523602.48</v>
      </c>
      <c r="D29" s="13">
        <v>523237.72</v>
      </c>
      <c r="E29" s="18">
        <f t="shared" si="2"/>
        <v>4046840.2</v>
      </c>
      <c r="F29" s="12">
        <v>4044390.19</v>
      </c>
      <c r="G29" s="12">
        <v>3948359.83</v>
      </c>
      <c r="H29" s="20">
        <f t="shared" si="1"/>
        <v>2450.0100000002421</v>
      </c>
    </row>
    <row r="30" spans="2:8" ht="12" customHeight="1" x14ac:dyDescent="0.2">
      <c r="B30" s="9" t="s">
        <v>34</v>
      </c>
      <c r="C30" s="12">
        <v>5347449.66</v>
      </c>
      <c r="D30" s="13">
        <v>12971605.92</v>
      </c>
      <c r="E30" s="18">
        <f t="shared" si="2"/>
        <v>18319055.579999998</v>
      </c>
      <c r="F30" s="12">
        <v>18314055.57</v>
      </c>
      <c r="G30" s="12">
        <v>17758589.350000001</v>
      </c>
      <c r="H30" s="20">
        <f t="shared" si="1"/>
        <v>5000.0099999979138</v>
      </c>
    </row>
    <row r="31" spans="2:8" x14ac:dyDescent="0.2">
      <c r="B31" s="9" t="s">
        <v>35</v>
      </c>
      <c r="C31" s="12">
        <v>1772005.84</v>
      </c>
      <c r="D31" s="13">
        <v>-432573.96</v>
      </c>
      <c r="E31" s="18">
        <f t="shared" si="2"/>
        <v>1339431.8800000001</v>
      </c>
      <c r="F31" s="12">
        <v>1339431.8799999999</v>
      </c>
      <c r="G31" s="12">
        <v>1339431.8799999999</v>
      </c>
      <c r="H31" s="20">
        <f t="shared" si="1"/>
        <v>0</v>
      </c>
    </row>
    <row r="32" spans="2:8" ht="24" x14ac:dyDescent="0.2">
      <c r="B32" s="9" t="s">
        <v>36</v>
      </c>
      <c r="C32" s="12">
        <v>4906115.49</v>
      </c>
      <c r="D32" s="13">
        <v>977191.58</v>
      </c>
      <c r="E32" s="18">
        <f t="shared" si="2"/>
        <v>5883307.0700000003</v>
      </c>
      <c r="F32" s="12">
        <v>5876079.0700000003</v>
      </c>
      <c r="G32" s="12">
        <v>5216182.8899999997</v>
      </c>
      <c r="H32" s="20">
        <f t="shared" si="1"/>
        <v>7228</v>
      </c>
    </row>
    <row r="33" spans="2:8" x14ac:dyDescent="0.2">
      <c r="B33" s="9" t="s">
        <v>37</v>
      </c>
      <c r="C33" s="12">
        <v>2304120</v>
      </c>
      <c r="D33" s="13">
        <v>-430141.35</v>
      </c>
      <c r="E33" s="18">
        <f t="shared" si="2"/>
        <v>1873978.65</v>
      </c>
      <c r="F33" s="12">
        <v>1873975.63</v>
      </c>
      <c r="G33" s="12">
        <v>1433603.21</v>
      </c>
      <c r="H33" s="20">
        <f t="shared" si="1"/>
        <v>3.0200000000186265</v>
      </c>
    </row>
    <row r="34" spans="2:8" x14ac:dyDescent="0.2">
      <c r="B34" s="9" t="s">
        <v>38</v>
      </c>
      <c r="C34" s="12">
        <v>4648644</v>
      </c>
      <c r="D34" s="13">
        <v>1253433.98</v>
      </c>
      <c r="E34" s="18">
        <f t="shared" si="2"/>
        <v>5902077.9800000004</v>
      </c>
      <c r="F34" s="12">
        <v>5902077.9800000004</v>
      </c>
      <c r="G34" s="12">
        <v>5902077.9800000004</v>
      </c>
      <c r="H34" s="20">
        <f t="shared" si="1"/>
        <v>0</v>
      </c>
    </row>
    <row r="35" spans="2:8" x14ac:dyDescent="0.2">
      <c r="B35" s="9" t="s">
        <v>39</v>
      </c>
      <c r="C35" s="12">
        <v>1197378</v>
      </c>
      <c r="D35" s="13">
        <v>263978.8</v>
      </c>
      <c r="E35" s="18">
        <f t="shared" si="2"/>
        <v>1461356.8</v>
      </c>
      <c r="F35" s="12">
        <v>1461356.8</v>
      </c>
      <c r="G35" s="12">
        <v>1461356.8</v>
      </c>
      <c r="H35" s="20">
        <f t="shared" si="1"/>
        <v>0</v>
      </c>
    </row>
    <row r="36" spans="2:8" x14ac:dyDescent="0.2">
      <c r="B36" s="9" t="s">
        <v>40</v>
      </c>
      <c r="C36" s="12">
        <v>36590488.490000002</v>
      </c>
      <c r="D36" s="13">
        <v>-21822820.460000001</v>
      </c>
      <c r="E36" s="18">
        <f t="shared" si="2"/>
        <v>14767668.030000001</v>
      </c>
      <c r="F36" s="12">
        <v>14767668.029999999</v>
      </c>
      <c r="G36" s="12">
        <v>14767668.029999999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122821746.06</v>
      </c>
      <c r="D37" s="16">
        <f>SUM(D38:D46)</f>
        <v>18377430.639999997</v>
      </c>
      <c r="E37" s="16">
        <f>C37+D37</f>
        <v>141199176.69999999</v>
      </c>
      <c r="F37" s="16">
        <f>SUM(F38:F46)</f>
        <v>128260694.06999999</v>
      </c>
      <c r="G37" s="16">
        <f>SUM(G38:G46)</f>
        <v>107497626.21000001</v>
      </c>
      <c r="H37" s="16">
        <f t="shared" si="1"/>
        <v>12938482.629999995</v>
      </c>
    </row>
    <row r="38" spans="2:8" ht="12" customHeight="1" x14ac:dyDescent="0.2">
      <c r="B38" s="9" t="s">
        <v>42</v>
      </c>
      <c r="C38" s="12">
        <v>78961746.060000002</v>
      </c>
      <c r="D38" s="13">
        <v>20610926.629999999</v>
      </c>
      <c r="E38" s="18">
        <f t="shared" ref="E38:E79" si="3">C38+D38</f>
        <v>99572672.689999998</v>
      </c>
      <c r="F38" s="12">
        <v>86635801.299999997</v>
      </c>
      <c r="G38" s="12">
        <v>70018265.969999999</v>
      </c>
      <c r="H38" s="20">
        <f t="shared" si="1"/>
        <v>12936871.390000001</v>
      </c>
    </row>
    <row r="39" spans="2:8" ht="12" customHeight="1" x14ac:dyDescent="0.2">
      <c r="B39" s="9" t="s">
        <v>43</v>
      </c>
      <c r="C39" s="12">
        <v>110000</v>
      </c>
      <c r="D39" s="13">
        <v>3610156.36</v>
      </c>
      <c r="E39" s="18">
        <f t="shared" si="3"/>
        <v>3720156.36</v>
      </c>
      <c r="F39" s="12">
        <v>3720156.36</v>
      </c>
      <c r="G39" s="12">
        <v>3720156.36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7000000</v>
      </c>
      <c r="D40" s="13">
        <v>4742040.49</v>
      </c>
      <c r="E40" s="18">
        <f t="shared" si="3"/>
        <v>11742040.49</v>
      </c>
      <c r="F40" s="12">
        <v>11740429.25</v>
      </c>
      <c r="G40" s="12">
        <v>11740429.25</v>
      </c>
      <c r="H40" s="20">
        <f t="shared" si="1"/>
        <v>1611.2400000002235</v>
      </c>
    </row>
    <row r="41" spans="2:8" ht="12" customHeight="1" x14ac:dyDescent="0.2">
      <c r="B41" s="9" t="s">
        <v>45</v>
      </c>
      <c r="C41" s="12">
        <v>30000000</v>
      </c>
      <c r="D41" s="13">
        <v>-9981234.1500000004</v>
      </c>
      <c r="E41" s="18">
        <f t="shared" si="3"/>
        <v>20018765.850000001</v>
      </c>
      <c r="F41" s="12">
        <v>20018765.850000001</v>
      </c>
      <c r="G41" s="12">
        <v>15873233.32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6750000</v>
      </c>
      <c r="D42" s="13">
        <v>-604458.68999999994</v>
      </c>
      <c r="E42" s="18">
        <f t="shared" si="3"/>
        <v>6145541.3100000005</v>
      </c>
      <c r="F42" s="12">
        <v>6145541.3099999996</v>
      </c>
      <c r="G42" s="12">
        <v>6145541.3099999996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10000000</v>
      </c>
      <c r="D47" s="16">
        <f>SUM(D48:D56)</f>
        <v>23996236.030000001</v>
      </c>
      <c r="E47" s="16">
        <f t="shared" si="3"/>
        <v>33996236.030000001</v>
      </c>
      <c r="F47" s="16">
        <f>SUM(F48:F56)</f>
        <v>26444700.050000001</v>
      </c>
      <c r="G47" s="16">
        <f>SUM(G48:G56)</f>
        <v>24893505.059999999</v>
      </c>
      <c r="H47" s="16">
        <f t="shared" si="4"/>
        <v>7551535.9800000004</v>
      </c>
    </row>
    <row r="48" spans="2:8" x14ac:dyDescent="0.2">
      <c r="B48" s="9" t="s">
        <v>52</v>
      </c>
      <c r="C48" s="12">
        <v>0</v>
      </c>
      <c r="D48" s="13">
        <v>870245.52</v>
      </c>
      <c r="E48" s="18">
        <f t="shared" si="3"/>
        <v>870245.52</v>
      </c>
      <c r="F48" s="12">
        <v>870245.52</v>
      </c>
      <c r="G48" s="12">
        <v>870245.52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11470223.98</v>
      </c>
      <c r="E51" s="18">
        <f t="shared" si="3"/>
        <v>11470223.98</v>
      </c>
      <c r="F51" s="12">
        <v>11470223.98</v>
      </c>
      <c r="G51" s="12">
        <v>11470223.98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11667107.68</v>
      </c>
      <c r="E53" s="18">
        <f t="shared" si="3"/>
        <v>11667107.68</v>
      </c>
      <c r="F53" s="12">
        <v>11667107.67</v>
      </c>
      <c r="G53" s="12">
        <v>10115912.68</v>
      </c>
      <c r="H53" s="20">
        <f t="shared" si="4"/>
        <v>9.9999997764825821E-3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10000000</v>
      </c>
      <c r="D56" s="13">
        <v>-11341.15</v>
      </c>
      <c r="E56" s="18">
        <f t="shared" si="3"/>
        <v>9988658.8499999996</v>
      </c>
      <c r="F56" s="12">
        <v>2437122.88</v>
      </c>
      <c r="G56" s="12">
        <v>2437122.88</v>
      </c>
      <c r="H56" s="20">
        <f t="shared" si="4"/>
        <v>7551535.9699999997</v>
      </c>
    </row>
    <row r="57" spans="2:8" ht="20.100000000000001" customHeight="1" x14ac:dyDescent="0.2">
      <c r="B57" s="6" t="s">
        <v>61</v>
      </c>
      <c r="C57" s="16">
        <f>SUM(C58:C60)</f>
        <v>356072850</v>
      </c>
      <c r="D57" s="16">
        <f>SUM(D58:D60)</f>
        <v>40602282.640000001</v>
      </c>
      <c r="E57" s="16">
        <f t="shared" si="3"/>
        <v>396675132.63999999</v>
      </c>
      <c r="F57" s="16">
        <f>SUM(F58:F60)</f>
        <v>312202690.07999998</v>
      </c>
      <c r="G57" s="16">
        <f>SUM(G58:G60)</f>
        <v>312202690.07999998</v>
      </c>
      <c r="H57" s="16">
        <f t="shared" si="4"/>
        <v>84472442.560000002</v>
      </c>
    </row>
    <row r="58" spans="2:8" x14ac:dyDescent="0.2">
      <c r="B58" s="9" t="s">
        <v>62</v>
      </c>
      <c r="C58" s="12">
        <v>298372850</v>
      </c>
      <c r="D58" s="13">
        <v>1762721.5</v>
      </c>
      <c r="E58" s="18">
        <f t="shared" si="3"/>
        <v>300135571.5</v>
      </c>
      <c r="F58" s="12">
        <v>228774777.91999999</v>
      </c>
      <c r="G58" s="12">
        <v>228774777.91999999</v>
      </c>
      <c r="H58" s="20">
        <f t="shared" si="4"/>
        <v>71360793.580000013</v>
      </c>
    </row>
    <row r="59" spans="2:8" x14ac:dyDescent="0.2">
      <c r="B59" s="9" t="s">
        <v>63</v>
      </c>
      <c r="C59" s="12">
        <v>57700000</v>
      </c>
      <c r="D59" s="13">
        <v>38839561.140000001</v>
      </c>
      <c r="E59" s="18">
        <f t="shared" si="3"/>
        <v>96539561.140000001</v>
      </c>
      <c r="F59" s="12">
        <v>83427912.159999996</v>
      </c>
      <c r="G59" s="12">
        <v>83427912.159999996</v>
      </c>
      <c r="H59" s="18">
        <f t="shared" si="4"/>
        <v>13111648.980000004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681465340.60000002</v>
      </c>
      <c r="D81" s="22">
        <f>SUM(D73,D69,D61,D57,D47,D37,D27,D17,D9)</f>
        <v>80809966.870000005</v>
      </c>
      <c r="E81" s="22">
        <f>C81+D81</f>
        <v>762275307.47000003</v>
      </c>
      <c r="F81" s="22">
        <f>SUM(F73,F69,F61,F57,F47,F37,F17,F27,F9)</f>
        <v>652154571.88999999</v>
      </c>
      <c r="G81" s="22">
        <f>SUM(G73,G69,G61,G57,G47,G37,G27,G17,G9)</f>
        <v>627249912.38</v>
      </c>
      <c r="H81" s="22">
        <f t="shared" si="5"/>
        <v>110120735.58000004</v>
      </c>
    </row>
    <row r="83" spans="2:8" s="23" customFormat="1" x14ac:dyDescent="0.2"/>
    <row r="84" spans="2:8" s="23" customFormat="1" x14ac:dyDescent="0.2"/>
    <row r="85" spans="2:8" s="23" customFormat="1" x14ac:dyDescent="0.2">
      <c r="C85" s="41"/>
      <c r="D85" s="41"/>
      <c r="E85" s="41"/>
      <c r="F85" s="41"/>
      <c r="G85" s="41"/>
      <c r="H85" s="41"/>
    </row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dcterms:created xsi:type="dcterms:W3CDTF">2019-12-04T16:22:52Z</dcterms:created>
  <dcterms:modified xsi:type="dcterms:W3CDTF">2025-01-27T21:21:07Z</dcterms:modified>
</cp:coreProperties>
</file>